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30" yWindow="3420" windowWidth="19200" windowHeight="11595" activeTab="4"/>
  </bookViews>
  <sheets>
    <sheet name="COBA-Infracciones" sheetId="1" r:id="rId1"/>
    <sheet name="Cierres " sheetId="2" r:id="rId2"/>
    <sheet name="COBA-Inspecciones" sheetId="3" r:id="rId3"/>
    <sheet name="COBA-Supervisiones" sheetId="4" r:id="rId4"/>
    <sheet name="COBA-Charlas" sheetId="5" r:id="rId5"/>
  </sheets>
  <externalReferences>
    <externalReference r:id="rId6"/>
  </externalReferences>
  <definedNames>
    <definedName name="ff">'[1]Por Sexo'!$B$6</definedName>
    <definedName name="gdfyhgj" localSheetId="1">#REF!</definedName>
    <definedName name="gdfyhgj" localSheetId="4">#REF!</definedName>
    <definedName name="gdfyhgj" localSheetId="0">#REF!</definedName>
    <definedName name="gdfyhgj" localSheetId="2">#REF!</definedName>
    <definedName name="gdfyhgj" localSheetId="3">#REF!</definedName>
    <definedName name="gdfyhgj">#REF!</definedName>
    <definedName name="jjj" localSheetId="1">#REF!</definedName>
    <definedName name="jjj" localSheetId="4">#REF!</definedName>
    <definedName name="jjj" localSheetId="0">#REF!</definedName>
    <definedName name="jjj" localSheetId="2">#REF!</definedName>
    <definedName name="jjj" localSheetId="3">#REF!</definedName>
    <definedName name="jjj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D11" i="5"/>
  <c r="E10" i="5"/>
  <c r="E9" i="5"/>
  <c r="E8" i="5"/>
  <c r="E22" i="4" l="1"/>
  <c r="E21" i="4"/>
  <c r="E20" i="4"/>
  <c r="F10" i="4"/>
  <c r="E10" i="4"/>
  <c r="D10" i="4"/>
  <c r="C10" i="4"/>
  <c r="B10" i="4"/>
  <c r="G9" i="4"/>
  <c r="F22" i="4" s="1"/>
  <c r="G8" i="4"/>
  <c r="F21" i="4" s="1"/>
  <c r="G7" i="4"/>
  <c r="F20" i="4" s="1"/>
  <c r="F24" i="4" l="1"/>
  <c r="G20" i="4" s="1"/>
  <c r="G10" i="4"/>
  <c r="G22" i="4" l="1"/>
  <c r="G21" i="4"/>
  <c r="E22" i="3" l="1"/>
  <c r="E21" i="3"/>
  <c r="E20" i="3"/>
  <c r="G10" i="3"/>
  <c r="F10" i="3"/>
  <c r="E10" i="3"/>
  <c r="D10" i="3"/>
  <c r="C10" i="3"/>
  <c r="B10" i="3"/>
  <c r="G9" i="3"/>
  <c r="F22" i="3" s="1"/>
  <c r="G8" i="3"/>
  <c r="F21" i="3" s="1"/>
  <c r="G7" i="3"/>
  <c r="F20" i="3" s="1"/>
  <c r="F24" i="3" l="1"/>
  <c r="G19" i="3" l="1"/>
  <c r="G18" i="3"/>
  <c r="G17" i="3"/>
  <c r="G20" i="3"/>
  <c r="G22" i="3"/>
  <c r="G21" i="3"/>
  <c r="E21" i="2" l="1"/>
  <c r="E20" i="2"/>
  <c r="E19" i="2"/>
  <c r="F10" i="2"/>
  <c r="E10" i="2"/>
  <c r="D10" i="2"/>
  <c r="C10" i="2"/>
  <c r="B10" i="2"/>
  <c r="G9" i="2"/>
  <c r="F21" i="2" s="1"/>
  <c r="G8" i="2"/>
  <c r="F20" i="2" s="1"/>
  <c r="G7" i="2"/>
  <c r="F19" i="2" s="1"/>
  <c r="F23" i="2" l="1"/>
  <c r="G21" i="2" s="1"/>
  <c r="G10" i="2"/>
  <c r="G20" i="2" l="1"/>
  <c r="G19" i="2"/>
  <c r="G18" i="2"/>
  <c r="G17" i="2"/>
  <c r="G16" i="2"/>
  <c r="E22" i="1" l="1"/>
  <c r="E21" i="1"/>
  <c r="E20" i="1"/>
  <c r="G7" i="1" l="1"/>
  <c r="G9" i="1" l="1"/>
  <c r="G8" i="1"/>
  <c r="F10" i="1"/>
  <c r="E10" i="1"/>
  <c r="D10" i="1"/>
  <c r="C10" i="1"/>
  <c r="B10" i="1"/>
  <c r="G10" i="1" l="1"/>
  <c r="F20" i="1"/>
  <c r="F21" i="1"/>
  <c r="F22" i="1" l="1"/>
  <c r="F24" i="1" l="1"/>
  <c r="G17" i="1" l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<sst xmlns="http://schemas.openxmlformats.org/spreadsheetml/2006/main" count="72" uniqueCount="25">
  <si>
    <t>MES</t>
  </si>
  <si>
    <t>TOTAL</t>
  </si>
  <si>
    <t>DISTRITO NACIONAL</t>
  </si>
  <si>
    <t>SANTO DOMINGO</t>
  </si>
  <si>
    <t>REGIÓN 
ESTE</t>
  </si>
  <si>
    <t>REGIÓN 
NORTE</t>
  </si>
  <si>
    <t>REGIÓN 
SUR</t>
  </si>
  <si>
    <t>DIRECCIÓN CONTROL EXPENDIO DE BEBIDAS ALCOHÓLICAS (COBA)</t>
  </si>
  <si>
    <t>CANTIDAD INFRACCIONES DE ESTABLECIMIENTOS DE 
EXPENDIO DE BEBIDAS ALCOHÓLICAS (POR VIOLACIÓN A LA NORMATIVA) 
POR MES, SEGÚN REGIÓN</t>
  </si>
  <si>
    <t>JULIO-SEPTIEMBRE 2023</t>
  </si>
  <si>
    <t>Julio</t>
  </si>
  <si>
    <t>Agosto</t>
  </si>
  <si>
    <t>Septiembre</t>
  </si>
  <si>
    <t>Se observó que para el periodo se registraron 223 infracciones impuestas a establecimientos por incumplimiento de la normativa establecida, el mayor porcentaje corresponde al mes de agosto con 37%. Santo Domingo y la Región Norte reflejan las mayores cantidades de sanciones con 94 y 47 respectivamente.</t>
  </si>
  <si>
    <t>CANTIDAD SANCIONES IMPUESTAS A ESTABLECIMIENTOS 
EXPENDIO DE BEBIDAS ALCOHÓLICAS 
(POR VIOLACIÓN A LA NORMATIVA) POR MES, SEGÚN REGIÓN</t>
  </si>
  <si>
    <t xml:space="preserve">       </t>
  </si>
  <si>
    <t>La información muestra con respecto al periodo analizado, que fueron impuestas 112 sanciones a establecimientos por incumplimiento de la normativa establecida, el mayor porcentaje corresponde al mes de septiembre con 35.7%; Santo Domingo con 42 y la Región Norte 33 reflejan la mayor cantidad de sanciones.</t>
  </si>
  <si>
    <t>CANTIDAD INSPECCIONES A ESTABLECIMIENTOS DE 
EXPENDIO DE BEBIDAS ALCOHÓLICAS POR MES, SEGÚN REGIÓN</t>
  </si>
  <si>
    <t>Se observa que en el trimestre julio-septiembre del año 2023, la cantidad de inspecciones realizadas a establecimientos fueron 3,175; el mayor porcentaje corresponde al mes de agosto con 73.8%; Las Regiones Norte y Sur reflejan las mayores cantidades con 1,552 y 764 respectivamente.</t>
  </si>
  <si>
    <t>CANTIDAD SUPERVISIONES A ESTABLECIMIENTOS DE 
EXPENDIO DE BEBIDAS ALCOHÓLICAS POR MES, SEGÚN REGIÓN</t>
  </si>
  <si>
    <t>Se observa que en el segundo trimestre, la cantidad de supervisiones realizadas a establecimientos fueron 15,107; el mayor porcentaje corresponde al mes de agosto con 36%. Las Regiones Norte y Sur reflejan las mayores cantidades con 6,810 y 3,632 respectivamente.</t>
  </si>
  <si>
    <t>CANTIDAD DE INFRACTORES QUE RECIBIERON CHARLA DE 
CONCIENTIZACIÓN SOBRE EL CUMPLIMIENTO DE LA NORMATIVA
POR MES</t>
  </si>
  <si>
    <t>CANTIDAD</t>
  </si>
  <si>
    <t>%</t>
  </si>
  <si>
    <t>La información muestra con respecto al trimestre evaluado, que 565 ciudadanos recibieron charlas de concientización sobre el cumplimiento de la normativa establecida; Destacando julio como el mes con mayor porcentaje del 35%.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</si>
</sst>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6"/>
      <color theme="4" tint="-0.249977111117893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12"/>
      <color theme="0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b/>
      <i/>
      <sz val="20"/>
      <color theme="1"/>
      <name val="Verdana"/>
      <family val="2"/>
    </font>
    <font>
      <sz val="11"/>
      <color theme="8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49" fontId="5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vertical="justify" wrapText="1"/>
    </xf>
    <xf numFmtId="0" fontId="9" fillId="0" borderId="1" xfId="1" applyFont="1" applyBorder="1" applyAlignment="1">
      <alignment vertical="center" wrapText="1"/>
    </xf>
    <xf numFmtId="0" fontId="10" fillId="0" borderId="0" xfId="1" applyFont="1" applyAlignment="1">
      <alignment vertical="justify" wrapText="1"/>
    </xf>
    <xf numFmtId="9" fontId="9" fillId="0" borderId="0" xfId="1" applyNumberFormat="1" applyFont="1" applyAlignment="1">
      <alignment horizontal="center" vertical="justify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9" fontId="2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vertical="center" wrapText="1" indent="5"/>
    </xf>
    <xf numFmtId="0" fontId="8" fillId="0" borderId="0" xfId="1" applyFont="1" applyFill="1" applyBorder="1" applyAlignment="1">
      <alignment horizontal="right" vertical="center" wrapText="1" indent="5"/>
    </xf>
    <xf numFmtId="0" fontId="18" fillId="3" borderId="0" xfId="1" applyFont="1" applyFill="1" applyBorder="1" applyAlignment="1">
      <alignment horizontal="right" vertical="center" wrapText="1" indent="5"/>
    </xf>
    <xf numFmtId="3" fontId="18" fillId="3" borderId="0" xfId="1" applyNumberFormat="1" applyFont="1" applyFill="1" applyBorder="1" applyAlignment="1">
      <alignment horizontal="right" vertical="center" wrapText="1" indent="5"/>
    </xf>
    <xf numFmtId="0" fontId="19" fillId="2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center" wrapText="1" indent="5"/>
    </xf>
    <xf numFmtId="3" fontId="8" fillId="3" borderId="0" xfId="1" applyNumberFormat="1" applyFont="1" applyFill="1" applyBorder="1" applyAlignment="1">
      <alignment horizontal="right" vertical="center" wrapText="1" indent="5"/>
    </xf>
    <xf numFmtId="164" fontId="2" fillId="0" borderId="0" xfId="1" applyNumberFormat="1" applyFont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3" fontId="10" fillId="0" borderId="0" xfId="1" applyNumberFormat="1" applyFont="1" applyFill="1" applyBorder="1" applyAlignment="1">
      <alignment horizontal="right" vertical="center" wrapText="1" indent="5"/>
    </xf>
    <xf numFmtId="3" fontId="8" fillId="0" borderId="0" xfId="1" applyNumberFormat="1" applyFont="1" applyFill="1" applyBorder="1" applyAlignment="1">
      <alignment horizontal="right" vertical="center" wrapText="1" indent="5"/>
    </xf>
    <xf numFmtId="3" fontId="2" fillId="0" borderId="0" xfId="1" applyNumberFormat="1" applyFont="1" applyAlignment="1">
      <alignment horizontal="right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vertical="center" wrapText="1"/>
    </xf>
    <xf numFmtId="0" fontId="26" fillId="0" borderId="0" xfId="1" applyFont="1" applyAlignment="1">
      <alignment horizontal="center" wrapText="1"/>
    </xf>
    <xf numFmtId="164" fontId="10" fillId="0" borderId="0" xfId="2" applyNumberFormat="1" applyFont="1" applyFill="1" applyBorder="1" applyAlignment="1">
      <alignment horizontal="right" vertical="center" wrapText="1" indent="2"/>
    </xf>
    <xf numFmtId="1" fontId="8" fillId="3" borderId="0" xfId="1" applyNumberFormat="1" applyFont="1" applyFill="1" applyBorder="1" applyAlignment="1">
      <alignment horizontal="right" vertical="center" wrapText="1" indent="5"/>
    </xf>
    <xf numFmtId="9" fontId="8" fillId="3" borderId="0" xfId="2" applyNumberFormat="1" applyFont="1" applyFill="1" applyBorder="1" applyAlignment="1">
      <alignment horizontal="right" vertical="center" wrapText="1" indent="2"/>
    </xf>
    <xf numFmtId="0" fontId="21" fillId="0" borderId="0" xfId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7" fillId="0" borderId="0" xfId="1" applyFont="1" applyAlignment="1">
      <alignment horizontal="justify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10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justify" wrapText="1"/>
    </xf>
    <xf numFmtId="0" fontId="22" fillId="0" borderId="0" xfId="1" applyFont="1" applyAlignment="1">
      <alignment horizontal="justify" vertical="center" wrapText="1"/>
    </xf>
    <xf numFmtId="0" fontId="2" fillId="0" borderId="0" xfId="1" applyFont="1" applyAlignment="1">
      <alignment horizontal="justify" vertical="center" wrapText="1"/>
    </xf>
    <xf numFmtId="0" fontId="16" fillId="0" borderId="0" xfId="1" applyFont="1" applyBorder="1" applyAlignment="1">
      <alignment horizontal="left" wrapText="1"/>
    </xf>
    <xf numFmtId="0" fontId="27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Infracciones de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18520851560221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2621974759107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888888888888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1038786818313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('COBA-Infracciones'!$B$6,'COBA-Infracciones'!$C$6,'COBA-Infracciones'!$D$6,'COBA-Infracciones'!$E$6,'COBA-Infracciones'!$F$6)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'COBA-Infracciones'!$B$6:$F$6</c15:sqref>
                  </c15:fullRef>
                </c:ext>
              </c:extLst>
            </c:strRef>
          </c:cat>
          <c:val>
            <c:numRef>
              <c:f>('COBA-Infracciones'!$B$10,'COBA-Infracciones'!$C$10,'COBA-Infracciones'!$D$10,'COBA-Infracciones'!$E$10,'COBA-Infracciones'!$F$10)</c:f>
              <c:numCache>
                <c:formatCode>General</c:formatCode>
                <c:ptCount val="5"/>
                <c:pt idx="0">
                  <c:v>43</c:v>
                </c:pt>
                <c:pt idx="1">
                  <c:v>94</c:v>
                </c:pt>
                <c:pt idx="2">
                  <c:v>8</c:v>
                </c:pt>
                <c:pt idx="3">
                  <c:v>47</c:v>
                </c:pt>
                <c:pt idx="4">
                  <c:v>31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'COBA-Infracciones'!$B$10:$F$10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204224"/>
        <c:axId val="204543616"/>
        <c:axId val="0"/>
      </c:bar3DChart>
      <c:catAx>
        <c:axId val="18520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543616"/>
        <c:crosses val="autoZero"/>
        <c:auto val="1"/>
        <c:lblAlgn val="ctr"/>
        <c:lblOffset val="100"/>
        <c:noMultiLvlLbl val="0"/>
      </c:catAx>
      <c:valAx>
        <c:axId val="20454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520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Infracciones de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000" b="1" i="0" u="none" strike="noStrike" baseline="0">
                <a:effectLst/>
              </a:rPr>
              <a:t>2023</a:t>
            </a:r>
            <a:endParaRPr lang="en-US" sz="10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4982673250374956"/>
          <c:y val="2.47660536156702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79803122073752E-2"/>
                  <c:y val="-2.300847271147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79803122073884E-2"/>
                  <c:y val="-3.0782304808104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669510323379396E-2"/>
                  <c:y val="-2.2910226697254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'COBA-Infracciones'!$E$20:$E$22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'COBA-Infracciones'!$G$20:$G$22</c:f>
              <c:numCache>
                <c:formatCode>0%</c:formatCode>
                <c:ptCount val="3"/>
                <c:pt idx="0">
                  <c:v>0.35426008968609868</c:v>
                </c:pt>
                <c:pt idx="1">
                  <c:v>0.36771300448430494</c:v>
                </c:pt>
                <c:pt idx="2">
                  <c:v>0.27802690582959644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607424"/>
        <c:axId val="204545344"/>
        <c:axId val="0"/>
      </c:bar3DChart>
      <c:catAx>
        <c:axId val="2056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545344"/>
        <c:crosses val="autoZero"/>
        <c:auto val="1"/>
        <c:lblAlgn val="ctr"/>
        <c:lblOffset val="100"/>
        <c:noMultiLvlLbl val="0"/>
      </c:catAx>
      <c:valAx>
        <c:axId val="20454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0560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Sanciones a Establecimientos </a:t>
            </a: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1848824873545571"/>
          <c:y val="1.52925064855180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8.14249407371756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728052161985802E-3"/>
                  <c:y val="-7.6463577598339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('Cierres '!$B$6,'Cierres '!$C$6,'Cierres '!$D$6,'Cierres '!$E$6,'Cierres 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('Cierres '!$B$10,'Cierres '!$C$10,'Cierres '!$D$10,'Cierres '!$E$10,'Cierres '!$F$10)</c:f>
              <c:numCache>
                <c:formatCode>General</c:formatCode>
                <c:ptCount val="5"/>
                <c:pt idx="0">
                  <c:v>14</c:v>
                </c:pt>
                <c:pt idx="1">
                  <c:v>42</c:v>
                </c:pt>
                <c:pt idx="2">
                  <c:v>7</c:v>
                </c:pt>
                <c:pt idx="3">
                  <c:v>33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608960"/>
        <c:axId val="205055104"/>
        <c:axId val="0"/>
      </c:bar3DChart>
      <c:catAx>
        <c:axId val="20560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055104"/>
        <c:crosses val="autoZero"/>
        <c:auto val="1"/>
        <c:lblAlgn val="ctr"/>
        <c:lblOffset val="100"/>
        <c:noMultiLvlLbl val="0"/>
      </c:catAx>
      <c:valAx>
        <c:axId val="20505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60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Sanciones a Establecimientos Expendio de Bebidas Alcohólicas por Mes 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baseline="0">
                <a:effectLst/>
              </a:rPr>
              <a:t>julio-septiembre </a:t>
            </a: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530081899251228"/>
          <c:y val="9.1493602441865499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5593233087201949E-2"/>
                  <c:y val="-2.2883632061151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82663979493181E-2"/>
                  <c:y val="-2.11141079381488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55922495130825"/>
                      <c:h val="7.30940945288310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5625108224935705E-2"/>
                  <c:y val="-1.9060429085662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'Cierres '!$E$19:$E$21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'Cierres '!$G$19:$G$21</c:f>
              <c:numCache>
                <c:formatCode>0.0%</c:formatCode>
                <c:ptCount val="3"/>
                <c:pt idx="0">
                  <c:v>0.32142857142857145</c:v>
                </c:pt>
                <c:pt idx="1">
                  <c:v>0.32142857142857145</c:v>
                </c:pt>
                <c:pt idx="2">
                  <c:v>0.35714285714285715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607936"/>
        <c:axId val="205056832"/>
        <c:axId val="0"/>
      </c:bar3DChart>
      <c:catAx>
        <c:axId val="2056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056832"/>
        <c:crosses val="autoZero"/>
        <c:auto val="1"/>
        <c:lblAlgn val="ctr"/>
        <c:lblOffset val="100"/>
        <c:noMultiLvlLbl val="0"/>
      </c:catAx>
      <c:valAx>
        <c:axId val="20505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60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Inspecciones a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188486189112016E-2"/>
                  <c:y val="3.9215686274509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640064828993422E-2"/>
                  <c:y val="3.921259842519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884861891120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79924719329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('COBA-Inspecciones'!$B$6,'COBA-Inspecciones'!$C$6,'COBA-Inspecciones'!$D$6,'COBA-Inspecciones'!$E$6,'COBA-Inspecciones'!$F$6)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('COBA-Inspecciones'!$B$10,'COBA-Inspecciones'!$C$10,'COBA-Inspecciones'!$D$10,'COBA-Inspecciones'!$E$10,'COBA-Inspecciones'!$F$10)</c:f>
              <c:numCache>
                <c:formatCode>#,##0</c:formatCode>
                <c:ptCount val="5"/>
                <c:pt idx="0">
                  <c:v>136</c:v>
                </c:pt>
                <c:pt idx="1">
                  <c:v>443</c:v>
                </c:pt>
                <c:pt idx="2">
                  <c:v>280</c:v>
                </c:pt>
                <c:pt idx="3">
                  <c:v>1552</c:v>
                </c:pt>
                <c:pt idx="4">
                  <c:v>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026240"/>
        <c:axId val="205058560"/>
        <c:axId val="0"/>
      </c:bar3DChart>
      <c:catAx>
        <c:axId val="20602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058560"/>
        <c:crosses val="autoZero"/>
        <c:auto val="1"/>
        <c:lblAlgn val="ctr"/>
        <c:lblOffset val="100"/>
        <c:noMultiLvlLbl val="0"/>
      </c:catAx>
      <c:valAx>
        <c:axId val="2050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02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Inspecciones a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julio-septiembre</a:t>
            </a: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5885154296111037"/>
          <c:y val="2.47660954145437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847952255178813E-2"/>
                  <c:y val="-1.91159487417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3194742164725E-2"/>
                  <c:y val="-2.686058360352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485034847540494E-2"/>
                  <c:y val="-1.901775513354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'COBA-Inspecciones'!$E$20:$E$22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'COBA-Inspecciones'!$G$20:$G$22</c:f>
              <c:numCache>
                <c:formatCode>0.0%</c:formatCode>
                <c:ptCount val="3"/>
                <c:pt idx="0">
                  <c:v>7.3700787401574805E-2</c:v>
                </c:pt>
                <c:pt idx="1">
                  <c:v>0.73795275590551179</c:v>
                </c:pt>
                <c:pt idx="2">
                  <c:v>0.18834645669291339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027264"/>
        <c:axId val="205060288"/>
        <c:axId val="0"/>
      </c:bar3DChart>
      <c:catAx>
        <c:axId val="2060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060288"/>
        <c:crosses val="autoZero"/>
        <c:auto val="1"/>
        <c:lblAlgn val="ctr"/>
        <c:lblOffset val="100"/>
        <c:noMultiLvlLbl val="0"/>
      </c:catAx>
      <c:valAx>
        <c:axId val="2050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02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Supervisiones a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270762169811119E-17"/>
                  <c:y val="-3.0878493129535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2621974759117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79924719329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('COBA-Supervisiones'!$B$6,'COBA-Supervisiones'!$C$6,'COBA-Supervisiones'!$D$6,'COBA-Supervisiones'!$E$6,'COBA-Supervisiones'!$F$6)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('COBA-Supervisiones'!$B$10,'COBA-Supervisiones'!$C$10,'COBA-Supervisiones'!$D$10,'COBA-Supervisiones'!$E$10,'COBA-Supervisiones'!$F$10)</c:f>
              <c:numCache>
                <c:formatCode>#,##0</c:formatCode>
                <c:ptCount val="5"/>
                <c:pt idx="0">
                  <c:v>565</c:v>
                </c:pt>
                <c:pt idx="1">
                  <c:v>1791</c:v>
                </c:pt>
                <c:pt idx="2">
                  <c:v>2309</c:v>
                </c:pt>
                <c:pt idx="3">
                  <c:v>6810</c:v>
                </c:pt>
                <c:pt idx="4">
                  <c:v>3632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024704"/>
        <c:axId val="206315520"/>
        <c:axId val="0"/>
      </c:bar3DChart>
      <c:catAx>
        <c:axId val="20602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315520"/>
        <c:crosses val="autoZero"/>
        <c:auto val="1"/>
        <c:lblAlgn val="ctr"/>
        <c:lblOffset val="100"/>
        <c:noMultiLvlLbl val="0"/>
      </c:catAx>
      <c:valAx>
        <c:axId val="20631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02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Supervisiones a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julio-septiembre</a:t>
            </a: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5885154296111037"/>
          <c:y val="2.47660954145437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5240182223800764E-2"/>
                  <c:y val="-1.91162575266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200029943235314E-2"/>
                  <c:y val="-3.0782152230971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25187111929209E-2"/>
                  <c:y val="-2.293901497606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'COBA-Supervisiones'!$E$20:$E$22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'COBA-Supervisiones'!$G$20:$G$22</c:f>
              <c:numCache>
                <c:formatCode>0%</c:formatCode>
                <c:ptCount val="3"/>
                <c:pt idx="0">
                  <c:v>0.29701462897994307</c:v>
                </c:pt>
                <c:pt idx="1">
                  <c:v>0.35844310584497252</c:v>
                </c:pt>
                <c:pt idx="2">
                  <c:v>0.34454226517508441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721536"/>
        <c:axId val="206317248"/>
        <c:axId val="0"/>
      </c:bar3DChart>
      <c:catAx>
        <c:axId val="2067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317248"/>
        <c:crosses val="autoZero"/>
        <c:auto val="1"/>
        <c:lblAlgn val="ctr"/>
        <c:lblOffset val="100"/>
        <c:noMultiLvlLbl val="0"/>
      </c:catAx>
      <c:valAx>
        <c:axId val="20631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7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Infractores que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recibieron Charlas de 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Concientización sobre el cumplimiento de</a:t>
            </a:r>
            <a:r>
              <a:rPr lang="en-US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la Normativa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layout/>
      <c:overlay val="0"/>
    </c:title>
    <c:autoTitleDeleted val="0"/>
    <c:view3D>
      <c:rotX val="10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explosion val="1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1213521684576209E-2"/>
                  <c:y val="3.2196778180805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598270177942605E-2"/>
                  <c:y val="1.091625911125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88514595267321"/>
                      <c:h val="5.9180481314595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9417352854837547E-2"/>
                  <c:y val="-1.471125328790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('COBA-Charlas'!$C$8,'COBA-Charlas'!$C$9,'COBA-Charlas'!$C$10)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('COBA-Charlas'!$E$8,'COBA-Charlas'!$E$9,'COBA-Charlas'!$E$10)</c:f>
              <c:numCache>
                <c:formatCode>0.0%</c:formatCode>
                <c:ptCount val="3"/>
                <c:pt idx="0">
                  <c:v>0.35044247787610622</c:v>
                </c:pt>
                <c:pt idx="1">
                  <c:v>0.34690265486725663</c:v>
                </c:pt>
                <c:pt idx="2">
                  <c:v>0.30265486725663715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06723072"/>
        <c:axId val="206318976"/>
        <c:axId val="0"/>
      </c:bar3DChart>
      <c:catAx>
        <c:axId val="2067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318976"/>
        <c:crosses val="autoZero"/>
        <c:auto val="1"/>
        <c:lblAlgn val="ctr"/>
        <c:lblOffset val="100"/>
        <c:noMultiLvlLbl val="0"/>
      </c:catAx>
      <c:valAx>
        <c:axId val="2063189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67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12</xdr:row>
      <xdr:rowOff>71438</xdr:rowOff>
    </xdr:from>
    <xdr:to>
      <xdr:col>3</xdr:col>
      <xdr:colOff>130968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232164</xdr:colOff>
      <xdr:row>12</xdr:row>
      <xdr:rowOff>83338</xdr:rowOff>
    </xdr:from>
    <xdr:to>
      <xdr:col>7</xdr:col>
      <xdr:colOff>71433</xdr:colOff>
      <xdr:row>30</xdr:row>
      <xdr:rowOff>83338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12</xdr:row>
      <xdr:rowOff>95250</xdr:rowOff>
    </xdr:from>
    <xdr:to>
      <xdr:col>3</xdr:col>
      <xdr:colOff>285750</xdr:colOff>
      <xdr:row>30</xdr:row>
      <xdr:rowOff>83343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386958</xdr:colOff>
      <xdr:row>12</xdr:row>
      <xdr:rowOff>107159</xdr:rowOff>
    </xdr:from>
    <xdr:to>
      <xdr:col>7</xdr:col>
      <xdr:colOff>11910</xdr:colOff>
      <xdr:row>30</xdr:row>
      <xdr:rowOff>95252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12</xdr:row>
      <xdr:rowOff>71438</xdr:rowOff>
    </xdr:from>
    <xdr:to>
      <xdr:col>3</xdr:col>
      <xdr:colOff>71438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208356</xdr:colOff>
      <xdr:row>12</xdr:row>
      <xdr:rowOff>107156</xdr:rowOff>
    </xdr:from>
    <xdr:to>
      <xdr:col>7</xdr:col>
      <xdr:colOff>47625</xdr:colOff>
      <xdr:row>30</xdr:row>
      <xdr:rowOff>107156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59530</xdr:colOff>
      <xdr:row>12</xdr:row>
      <xdr:rowOff>71438</xdr:rowOff>
    </xdr:from>
    <xdr:to>
      <xdr:col>3</xdr:col>
      <xdr:colOff>333374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410762</xdr:colOff>
      <xdr:row>12</xdr:row>
      <xdr:rowOff>83347</xdr:rowOff>
    </xdr:from>
    <xdr:to>
      <xdr:col>7</xdr:col>
      <xdr:colOff>250032</xdr:colOff>
      <xdr:row>30</xdr:row>
      <xdr:rowOff>83347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940593</xdr:colOff>
      <xdr:row>13</xdr:row>
      <xdr:rowOff>119063</xdr:rowOff>
    </xdr:from>
    <xdr:to>
      <xdr:col>5</xdr:col>
      <xdr:colOff>750093</xdr:colOff>
      <xdr:row>37</xdr:row>
      <xdr:rowOff>107156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1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56.25" customHeight="1" x14ac:dyDescent="0.3">
      <c r="A3" s="47" t="s">
        <v>8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10</v>
      </c>
      <c r="B7" s="20">
        <v>18</v>
      </c>
      <c r="C7" s="20">
        <v>24</v>
      </c>
      <c r="D7" s="20">
        <v>3</v>
      </c>
      <c r="E7" s="20">
        <v>15</v>
      </c>
      <c r="F7" s="20">
        <v>19</v>
      </c>
      <c r="G7" s="21">
        <f>SUM(B7:F7)</f>
        <v>79</v>
      </c>
    </row>
    <row r="8" spans="1:9" s="7" customFormat="1" ht="30.75" customHeight="1" x14ac:dyDescent="0.25">
      <c r="A8" s="19" t="s">
        <v>11</v>
      </c>
      <c r="B8" s="20">
        <v>21</v>
      </c>
      <c r="C8" s="20">
        <v>34</v>
      </c>
      <c r="D8" s="20">
        <v>3</v>
      </c>
      <c r="E8" s="20">
        <v>18</v>
      </c>
      <c r="F8" s="20">
        <v>6</v>
      </c>
      <c r="G8" s="21">
        <f>SUM(B8:F8)</f>
        <v>82</v>
      </c>
    </row>
    <row r="9" spans="1:9" s="7" customFormat="1" ht="30.75" customHeight="1" x14ac:dyDescent="0.25">
      <c r="A9" s="19" t="s">
        <v>12</v>
      </c>
      <c r="B9" s="20">
        <v>4</v>
      </c>
      <c r="C9" s="20">
        <v>36</v>
      </c>
      <c r="D9" s="20">
        <v>2</v>
      </c>
      <c r="E9" s="20">
        <v>14</v>
      </c>
      <c r="F9" s="20">
        <v>6</v>
      </c>
      <c r="G9" s="21">
        <f>SUM(B9:F9)</f>
        <v>62</v>
      </c>
    </row>
    <row r="10" spans="1:9" s="7" customFormat="1" ht="30.75" customHeight="1" x14ac:dyDescent="0.25">
      <c r="A10" s="25" t="s">
        <v>1</v>
      </c>
      <c r="B10" s="22">
        <f t="shared" ref="B10:G10" si="0">SUM(B7:B9)</f>
        <v>43</v>
      </c>
      <c r="C10" s="22">
        <f t="shared" si="0"/>
        <v>94</v>
      </c>
      <c r="D10" s="22">
        <f t="shared" si="0"/>
        <v>8</v>
      </c>
      <c r="E10" s="22">
        <f t="shared" si="0"/>
        <v>47</v>
      </c>
      <c r="F10" s="22">
        <f t="shared" si="0"/>
        <v>31</v>
      </c>
      <c r="G10" s="23">
        <f t="shared" si="0"/>
        <v>223</v>
      </c>
    </row>
    <row r="11" spans="1:9" s="8" customFormat="1" ht="6.75" customHeight="1" x14ac:dyDescent="0.25">
      <c r="A11" s="49"/>
      <c r="B11" s="49"/>
    </row>
    <row r="12" spans="1:9" s="8" customFormat="1" ht="13.5" customHeight="1" x14ac:dyDescent="0.25">
      <c r="A12" s="50"/>
      <c r="B12" s="50"/>
    </row>
    <row r="13" spans="1:9" ht="10.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F17/F24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F18/F24</f>
        <v>0</v>
      </c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>
        <f>F19/F24</f>
        <v>0</v>
      </c>
      <c r="H19" s="9"/>
    </row>
    <row r="20" spans="1:11" x14ac:dyDescent="0.25">
      <c r="E20" s="13" t="str">
        <f>A7</f>
        <v>Julio</v>
      </c>
      <c r="F20" s="14">
        <f>G7</f>
        <v>79</v>
      </c>
      <c r="G20" s="15">
        <f>F20/F24</f>
        <v>0.35426008968609868</v>
      </c>
    </row>
    <row r="21" spans="1:11" x14ac:dyDescent="0.25">
      <c r="E21" s="13" t="str">
        <f>A8</f>
        <v>Agosto</v>
      </c>
      <c r="F21" s="14">
        <f>G8</f>
        <v>82</v>
      </c>
      <c r="G21" s="15">
        <f>F21/F24</f>
        <v>0.36771300448430494</v>
      </c>
    </row>
    <row r="22" spans="1:11" x14ac:dyDescent="0.25">
      <c r="E22" s="13" t="str">
        <f>A9</f>
        <v>Septiembre</v>
      </c>
      <c r="F22" s="14">
        <f>G9</f>
        <v>62</v>
      </c>
      <c r="G22" s="15">
        <f>F22/F24</f>
        <v>0.27802690582959644</v>
      </c>
    </row>
    <row r="24" spans="1:11" ht="18" x14ac:dyDescent="0.25">
      <c r="F24" s="16">
        <f>SUM(F17:F22)</f>
        <v>223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73.5" customHeight="1" x14ac:dyDescent="0.25">
      <c r="A32" s="45" t="s">
        <v>13</v>
      </c>
      <c r="B32" s="45"/>
      <c r="C32" s="45"/>
      <c r="D32" s="45"/>
      <c r="E32" s="45"/>
      <c r="F32" s="45"/>
      <c r="G32" s="45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POLICIA&amp;R&amp;"Verdana,Negrita"&amp;10&amp;K000000BO-EST-03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4.28515625" style="1" customWidth="1"/>
    <col min="2" max="6" width="18.7109375" style="1" customWidth="1"/>
    <col min="7" max="7" width="18.8554687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53.25" customHeight="1" x14ac:dyDescent="0.3">
      <c r="A3" s="47" t="s">
        <v>14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12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10</v>
      </c>
      <c r="B7" s="20">
        <v>7</v>
      </c>
      <c r="C7" s="20">
        <v>9</v>
      </c>
      <c r="D7" s="20">
        <v>2</v>
      </c>
      <c r="E7" s="20">
        <v>12</v>
      </c>
      <c r="F7" s="20">
        <v>6</v>
      </c>
      <c r="G7" s="21">
        <f>SUM(B7:F7)</f>
        <v>36</v>
      </c>
    </row>
    <row r="8" spans="1:9" s="7" customFormat="1" ht="30.75" customHeight="1" x14ac:dyDescent="0.25">
      <c r="A8" s="19" t="s">
        <v>11</v>
      </c>
      <c r="B8" s="20">
        <v>3</v>
      </c>
      <c r="C8" s="20">
        <v>15</v>
      </c>
      <c r="D8" s="20">
        <v>3</v>
      </c>
      <c r="E8" s="20">
        <v>9</v>
      </c>
      <c r="F8" s="20">
        <v>6</v>
      </c>
      <c r="G8" s="21">
        <f>SUM(B8:F8)</f>
        <v>36</v>
      </c>
      <c r="I8" s="7" t="s">
        <v>15</v>
      </c>
    </row>
    <row r="9" spans="1:9" s="7" customFormat="1" ht="30.75" customHeight="1" x14ac:dyDescent="0.25">
      <c r="A9" s="19" t="s">
        <v>12</v>
      </c>
      <c r="B9" s="20">
        <v>4</v>
      </c>
      <c r="C9" s="20">
        <v>18</v>
      </c>
      <c r="D9" s="20">
        <v>2</v>
      </c>
      <c r="E9" s="20">
        <v>12</v>
      </c>
      <c r="F9" s="20">
        <v>4</v>
      </c>
      <c r="G9" s="21">
        <f>SUM(B9:F9)</f>
        <v>40</v>
      </c>
    </row>
    <row r="10" spans="1:9" s="7" customFormat="1" ht="30.75" customHeight="1" x14ac:dyDescent="0.25">
      <c r="A10" s="26" t="s">
        <v>1</v>
      </c>
      <c r="B10" s="27">
        <f t="shared" ref="B10:G10" si="0">SUM(B7:B9)</f>
        <v>14</v>
      </c>
      <c r="C10" s="27">
        <f t="shared" si="0"/>
        <v>42</v>
      </c>
      <c r="D10" s="27">
        <f t="shared" si="0"/>
        <v>7</v>
      </c>
      <c r="E10" s="27">
        <f t="shared" si="0"/>
        <v>33</v>
      </c>
      <c r="F10" s="27">
        <f t="shared" si="0"/>
        <v>16</v>
      </c>
      <c r="G10" s="28">
        <f t="shared" si="0"/>
        <v>112</v>
      </c>
    </row>
    <row r="11" spans="1:9" s="8" customFormat="1" ht="6" customHeight="1" x14ac:dyDescent="0.25">
      <c r="A11" s="49"/>
      <c r="B11" s="49"/>
    </row>
    <row r="12" spans="1:9" ht="18" customHeight="1" x14ac:dyDescent="0.25">
      <c r="A12" s="51"/>
      <c r="B12" s="51"/>
      <c r="C12" s="9"/>
      <c r="D12" s="9"/>
      <c r="E12" s="9"/>
      <c r="F12" s="9"/>
      <c r="G12" s="9"/>
      <c r="H12" s="9"/>
    </row>
    <row r="13" spans="1:9" ht="1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10"/>
      <c r="F16" s="11"/>
      <c r="G16" s="12">
        <f>F16/F23</f>
        <v>0</v>
      </c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F17/F23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F18/F23</f>
        <v>0</v>
      </c>
      <c r="H18" s="9"/>
    </row>
    <row r="19" spans="1:11" x14ac:dyDescent="0.25">
      <c r="E19" s="13" t="str">
        <f>A7</f>
        <v>Julio</v>
      </c>
      <c r="F19" s="14">
        <f>G7</f>
        <v>36</v>
      </c>
      <c r="G19" s="29">
        <f>F19/F23</f>
        <v>0.32142857142857145</v>
      </c>
    </row>
    <row r="20" spans="1:11" x14ac:dyDescent="0.25">
      <c r="E20" s="13" t="str">
        <f>A8</f>
        <v>Agosto</v>
      </c>
      <c r="F20" s="14">
        <f>G8</f>
        <v>36</v>
      </c>
      <c r="G20" s="29">
        <f>F20/F23</f>
        <v>0.32142857142857145</v>
      </c>
    </row>
    <row r="21" spans="1:11" x14ac:dyDescent="0.25">
      <c r="E21" s="13" t="str">
        <f>A9</f>
        <v>Septiembre</v>
      </c>
      <c r="F21" s="14">
        <f>G9</f>
        <v>40</v>
      </c>
      <c r="G21" s="29">
        <f>F21/F23</f>
        <v>0.35714285714285715</v>
      </c>
    </row>
    <row r="23" spans="1:11" ht="18" x14ac:dyDescent="0.25">
      <c r="F23" s="16">
        <f>SUM(F16:F21)</f>
        <v>112</v>
      </c>
      <c r="G23" s="15"/>
    </row>
    <row r="27" spans="1:11" ht="13.5" customHeight="1" x14ac:dyDescent="0.3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5" customHeight="1" x14ac:dyDescent="0.3">
      <c r="A29" s="17"/>
      <c r="B29" s="17"/>
      <c r="C29" s="17"/>
      <c r="D29" s="17"/>
      <c r="E29" s="17"/>
      <c r="F29" s="17"/>
      <c r="G29" s="17"/>
      <c r="H29" s="17"/>
    </row>
    <row r="30" spans="1:11" ht="11.25" customHeight="1" x14ac:dyDescent="0.25"/>
    <row r="32" spans="1:11" ht="63.75" customHeight="1" x14ac:dyDescent="0.25">
      <c r="A32" s="45" t="s">
        <v>16</v>
      </c>
      <c r="B32" s="45"/>
      <c r="C32" s="45"/>
      <c r="D32" s="45"/>
      <c r="E32" s="45"/>
      <c r="F32" s="45"/>
      <c r="G32" s="45"/>
    </row>
    <row r="33" spans="1:7" ht="15" customHeight="1" x14ac:dyDescent="0.25">
      <c r="A33" s="30"/>
      <c r="B33" s="30"/>
      <c r="C33" s="30"/>
      <c r="D33" s="30"/>
      <c r="E33" s="30"/>
      <c r="F33" s="30"/>
      <c r="G33" s="30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5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POLICIA&amp;R&amp;"Verdana,Negrita"&amp;10&amp;K000000BO-EST-02
Versión: 01</oddHeader>
    <oddFooter>&amp;C&amp;"Verdana,Negrita"&amp;10&amp;K03-009Dirección de Planificación y Desarrollo / Departamento de Estadísticas&amp;R&amp;"Verdana,Normal"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2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43.5" customHeight="1" x14ac:dyDescent="0.3">
      <c r="A3" s="47" t="s">
        <v>17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10</v>
      </c>
      <c r="B7" s="31">
        <v>37</v>
      </c>
      <c r="C7" s="31">
        <v>21</v>
      </c>
      <c r="D7" s="31">
        <v>0</v>
      </c>
      <c r="E7" s="31">
        <v>176</v>
      </c>
      <c r="F7" s="31">
        <v>0</v>
      </c>
      <c r="G7" s="32">
        <f>SUM(B7:F7)</f>
        <v>234</v>
      </c>
    </row>
    <row r="8" spans="1:9" s="7" customFormat="1" ht="30.75" customHeight="1" x14ac:dyDescent="0.25">
      <c r="A8" s="19" t="s">
        <v>11</v>
      </c>
      <c r="B8" s="31">
        <v>99</v>
      </c>
      <c r="C8" s="31">
        <v>305</v>
      </c>
      <c r="D8" s="31">
        <v>280</v>
      </c>
      <c r="E8" s="31">
        <v>895</v>
      </c>
      <c r="F8" s="31">
        <v>764</v>
      </c>
      <c r="G8" s="32">
        <f>SUM(B8:F8)</f>
        <v>2343</v>
      </c>
    </row>
    <row r="9" spans="1:9" s="7" customFormat="1" ht="30.75" customHeight="1" x14ac:dyDescent="0.25">
      <c r="A9" s="19" t="s">
        <v>12</v>
      </c>
      <c r="B9" s="31">
        <v>0</v>
      </c>
      <c r="C9" s="31">
        <v>117</v>
      </c>
      <c r="D9" s="31">
        <v>0</v>
      </c>
      <c r="E9" s="31">
        <v>481</v>
      </c>
      <c r="F9" s="31">
        <v>0</v>
      </c>
      <c r="G9" s="32">
        <f>SUM(B9:F9)</f>
        <v>598</v>
      </c>
    </row>
    <row r="10" spans="1:9" s="7" customFormat="1" ht="30.75" customHeight="1" x14ac:dyDescent="0.25">
      <c r="A10" s="26" t="s">
        <v>1</v>
      </c>
      <c r="B10" s="28">
        <f t="shared" ref="B10:G10" si="0">SUM(B7:B9)</f>
        <v>136</v>
      </c>
      <c r="C10" s="28">
        <f t="shared" si="0"/>
        <v>443</v>
      </c>
      <c r="D10" s="28">
        <f t="shared" si="0"/>
        <v>280</v>
      </c>
      <c r="E10" s="28">
        <f t="shared" si="0"/>
        <v>1552</v>
      </c>
      <c r="F10" s="28">
        <f t="shared" si="0"/>
        <v>764</v>
      </c>
      <c r="G10" s="28">
        <f t="shared" si="0"/>
        <v>3175</v>
      </c>
    </row>
    <row r="11" spans="1:9" s="8" customFormat="1" ht="14.25" customHeight="1" x14ac:dyDescent="0.25">
      <c r="A11" s="50"/>
      <c r="B11" s="50"/>
    </row>
    <row r="12" spans="1:9" s="8" customFormat="1" ht="9" customHeight="1" x14ac:dyDescent="0.25">
      <c r="A12" s="50"/>
      <c r="B12" s="50"/>
    </row>
    <row r="13" spans="1:9" ht="11.2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F17/F24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F18/F24</f>
        <v>0</v>
      </c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>
        <f>F19/F24</f>
        <v>0</v>
      </c>
      <c r="H19" s="9"/>
    </row>
    <row r="20" spans="1:11" x14ac:dyDescent="0.25">
      <c r="E20" s="13" t="str">
        <f>A7</f>
        <v>Julio</v>
      </c>
      <c r="F20" s="33">
        <f>G7</f>
        <v>234</v>
      </c>
      <c r="G20" s="29">
        <f>F20/F24</f>
        <v>7.3700787401574805E-2</v>
      </c>
    </row>
    <row r="21" spans="1:11" x14ac:dyDescent="0.25">
      <c r="E21" s="13" t="str">
        <f>A8</f>
        <v>Agosto</v>
      </c>
      <c r="F21" s="33">
        <f>G8</f>
        <v>2343</v>
      </c>
      <c r="G21" s="29">
        <f>F21/F24</f>
        <v>0.73795275590551179</v>
      </c>
    </row>
    <row r="22" spans="1:11" x14ac:dyDescent="0.25">
      <c r="E22" s="13" t="str">
        <f>A9</f>
        <v>Septiembre</v>
      </c>
      <c r="F22" s="33">
        <f>G9</f>
        <v>598</v>
      </c>
      <c r="G22" s="29">
        <f>F22/F24</f>
        <v>0.18834645669291339</v>
      </c>
    </row>
    <row r="24" spans="1:11" ht="18" x14ac:dyDescent="0.25">
      <c r="F24" s="16">
        <f>SUM(F17:F22)</f>
        <v>3175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9.75" customHeight="1" x14ac:dyDescent="0.25">
      <c r="A32" s="52"/>
      <c r="B32" s="53"/>
      <c r="C32" s="53"/>
      <c r="D32" s="53"/>
      <c r="E32" s="53"/>
      <c r="F32" s="53"/>
      <c r="G32" s="53"/>
    </row>
    <row r="33" spans="1:7" ht="63" customHeight="1" x14ac:dyDescent="0.25">
      <c r="A33" s="45" t="s">
        <v>18</v>
      </c>
      <c r="B33" s="45"/>
      <c r="C33" s="45"/>
      <c r="D33" s="45"/>
      <c r="E33" s="45"/>
      <c r="F33" s="45"/>
      <c r="G33" s="45"/>
    </row>
  </sheetData>
  <mergeCells count="7">
    <mergeCell ref="A33:G33"/>
    <mergeCell ref="A1:G1"/>
    <mergeCell ref="A3:G3"/>
    <mergeCell ref="A4:G4"/>
    <mergeCell ref="A11:B11"/>
    <mergeCell ref="A12:B12"/>
    <mergeCell ref="A32:G3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POLICIA&amp;R&amp;"Verdana,Negrita"&amp;10&amp;K000000BO-EST-04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3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43.5" customHeight="1" x14ac:dyDescent="0.3">
      <c r="A3" s="47" t="s">
        <v>19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34" t="s">
        <v>0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1</v>
      </c>
    </row>
    <row r="7" spans="1:9" s="7" customFormat="1" ht="30" customHeight="1" x14ac:dyDescent="0.25">
      <c r="A7" s="19" t="s">
        <v>10</v>
      </c>
      <c r="B7" s="31">
        <v>170</v>
      </c>
      <c r="C7" s="31">
        <v>594</v>
      </c>
      <c r="D7" s="31">
        <v>711</v>
      </c>
      <c r="E7" s="31">
        <v>2002</v>
      </c>
      <c r="F7" s="31">
        <v>1010</v>
      </c>
      <c r="G7" s="32">
        <f>SUM(B7:F7)</f>
        <v>4487</v>
      </c>
    </row>
    <row r="8" spans="1:9" s="7" customFormat="1" ht="30.75" customHeight="1" x14ac:dyDescent="0.25">
      <c r="A8" s="19" t="s">
        <v>11</v>
      </c>
      <c r="B8" s="31">
        <v>200</v>
      </c>
      <c r="C8" s="31">
        <v>608</v>
      </c>
      <c r="D8" s="31">
        <v>838</v>
      </c>
      <c r="E8" s="31">
        <v>2443</v>
      </c>
      <c r="F8" s="31">
        <v>1326</v>
      </c>
      <c r="G8" s="32">
        <f>SUM(B8:F8)</f>
        <v>5415</v>
      </c>
    </row>
    <row r="9" spans="1:9" s="7" customFormat="1" ht="30.75" customHeight="1" x14ac:dyDescent="0.25">
      <c r="A9" s="19" t="s">
        <v>12</v>
      </c>
      <c r="B9" s="31">
        <v>195</v>
      </c>
      <c r="C9" s="31">
        <v>589</v>
      </c>
      <c r="D9" s="31">
        <v>760</v>
      </c>
      <c r="E9" s="31">
        <v>2365</v>
      </c>
      <c r="F9" s="31">
        <v>1296</v>
      </c>
      <c r="G9" s="32">
        <f>SUM(B9:F9)</f>
        <v>5205</v>
      </c>
    </row>
    <row r="10" spans="1:9" s="7" customFormat="1" ht="30.75" customHeight="1" x14ac:dyDescent="0.25">
      <c r="A10" s="35" t="s">
        <v>1</v>
      </c>
      <c r="B10" s="28">
        <f t="shared" ref="B10:G10" si="0">SUM(B7:B9)</f>
        <v>565</v>
      </c>
      <c r="C10" s="28">
        <f t="shared" si="0"/>
        <v>1791</v>
      </c>
      <c r="D10" s="28">
        <f t="shared" si="0"/>
        <v>2309</v>
      </c>
      <c r="E10" s="28">
        <f t="shared" si="0"/>
        <v>6810</v>
      </c>
      <c r="F10" s="28">
        <f t="shared" si="0"/>
        <v>3632</v>
      </c>
      <c r="G10" s="28">
        <f t="shared" si="0"/>
        <v>15107</v>
      </c>
    </row>
    <row r="11" spans="1:9" s="8" customFormat="1" ht="14.25" customHeight="1" x14ac:dyDescent="0.25">
      <c r="A11" s="50"/>
      <c r="B11" s="50"/>
    </row>
    <row r="12" spans="1:9" s="8" customFormat="1" ht="9" customHeight="1" x14ac:dyDescent="0.25">
      <c r="A12" s="50"/>
      <c r="B12" s="50"/>
    </row>
    <row r="13" spans="1:9" ht="11.2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/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/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/>
      <c r="H19" s="9"/>
    </row>
    <row r="20" spans="1:11" x14ac:dyDescent="0.25">
      <c r="E20" s="13" t="str">
        <f>A7</f>
        <v>Julio</v>
      </c>
      <c r="F20" s="33">
        <f>G7</f>
        <v>4487</v>
      </c>
      <c r="G20" s="15">
        <f>F20/F24</f>
        <v>0.29701462897994307</v>
      </c>
    </row>
    <row r="21" spans="1:11" x14ac:dyDescent="0.25">
      <c r="E21" s="13" t="str">
        <f>A8</f>
        <v>Agosto</v>
      </c>
      <c r="F21" s="33">
        <f>G8</f>
        <v>5415</v>
      </c>
      <c r="G21" s="15">
        <f>F21/F24</f>
        <v>0.35844310584497252</v>
      </c>
    </row>
    <row r="22" spans="1:11" x14ac:dyDescent="0.25">
      <c r="E22" s="13" t="str">
        <f>A9</f>
        <v>Septiembre</v>
      </c>
      <c r="F22" s="33">
        <f>G9</f>
        <v>5205</v>
      </c>
      <c r="G22" s="15">
        <f>F22/F24</f>
        <v>0.34454226517508441</v>
      </c>
    </row>
    <row r="24" spans="1:11" ht="18" x14ac:dyDescent="0.25">
      <c r="F24" s="16">
        <f>SUM(F17:F22)</f>
        <v>15107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9.75" customHeight="1" x14ac:dyDescent="0.25">
      <c r="A32" s="52"/>
      <c r="B32" s="53"/>
      <c r="C32" s="53"/>
      <c r="D32" s="53"/>
      <c r="E32" s="53"/>
      <c r="F32" s="53"/>
      <c r="G32" s="53"/>
    </row>
    <row r="33" spans="1:7" ht="63" customHeight="1" x14ac:dyDescent="0.25">
      <c r="A33" s="45" t="s">
        <v>20</v>
      </c>
      <c r="B33" s="45"/>
      <c r="C33" s="45"/>
      <c r="D33" s="45"/>
      <c r="E33" s="45"/>
      <c r="F33" s="45"/>
      <c r="G33" s="45"/>
    </row>
  </sheetData>
  <mergeCells count="7">
    <mergeCell ref="A33:G33"/>
    <mergeCell ref="A1:G1"/>
    <mergeCell ref="A3:G3"/>
    <mergeCell ref="A4:G4"/>
    <mergeCell ref="A11:B11"/>
    <mergeCell ref="A12:B12"/>
    <mergeCell ref="A32:G3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Layout" zoomScale="80" zoomScaleNormal="80" zoomScalePageLayoutView="80" workbookViewId="0">
      <selection activeCell="C6" sqref="C6"/>
    </sheetView>
  </sheetViews>
  <sheetFormatPr baseColWidth="10" defaultRowHeight="14.25" x14ac:dyDescent="0.25"/>
  <cols>
    <col min="1" max="1" width="13.5703125" style="1" customWidth="1"/>
    <col min="2" max="2" width="8.28515625" style="1" customWidth="1"/>
    <col min="3" max="3" width="24.7109375" style="1" customWidth="1"/>
    <col min="4" max="4" width="22" style="1" customWidth="1"/>
    <col min="5" max="5" width="18.85546875" style="1" customWidth="1"/>
    <col min="6" max="6" width="11.7109375" style="1" customWidth="1"/>
    <col min="7" max="16384" width="11.42578125" style="1"/>
  </cols>
  <sheetData>
    <row r="1" spans="1:7" ht="30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7" ht="15" customHeight="1" x14ac:dyDescent="0.25"/>
    <row r="3" spans="1:7" ht="49.5" customHeight="1" x14ac:dyDescent="0.2">
      <c r="A3" s="47" t="s">
        <v>21</v>
      </c>
      <c r="B3" s="47"/>
      <c r="C3" s="47"/>
      <c r="D3" s="47"/>
      <c r="E3" s="47"/>
      <c r="F3" s="47"/>
      <c r="G3" s="47"/>
    </row>
    <row r="4" spans="1:7" ht="25.5" customHeight="1" x14ac:dyDescent="0.2">
      <c r="A4" s="48" t="s">
        <v>9</v>
      </c>
      <c r="B4" s="48"/>
      <c r="C4" s="48"/>
      <c r="D4" s="48"/>
      <c r="E4" s="48"/>
      <c r="F4" s="48"/>
      <c r="G4" s="48"/>
    </row>
    <row r="5" spans="1:7" ht="5.25" customHeight="1" x14ac:dyDescent="0.3">
      <c r="A5" s="6"/>
      <c r="B5" s="6"/>
      <c r="C5" s="6"/>
      <c r="D5" s="6"/>
      <c r="E5" s="6"/>
      <c r="F5" s="6"/>
      <c r="G5" s="6"/>
    </row>
    <row r="6" spans="1:7" ht="17.25" customHeight="1" x14ac:dyDescent="0.3">
      <c r="A6" s="36"/>
      <c r="B6" s="17"/>
      <c r="C6" s="37"/>
      <c r="D6" s="17"/>
      <c r="E6" s="17"/>
      <c r="F6" s="17"/>
      <c r="G6" s="38"/>
    </row>
    <row r="7" spans="1:7" s="7" customFormat="1" ht="42" customHeight="1" x14ac:dyDescent="0.25">
      <c r="C7" s="24" t="s">
        <v>0</v>
      </c>
      <c r="D7" s="24" t="s">
        <v>22</v>
      </c>
      <c r="E7" s="24" t="s">
        <v>23</v>
      </c>
    </row>
    <row r="8" spans="1:7" s="7" customFormat="1" ht="31.5" customHeight="1" x14ac:dyDescent="0.25">
      <c r="C8" s="19" t="s">
        <v>10</v>
      </c>
      <c r="D8" s="20">
        <v>198</v>
      </c>
      <c r="E8" s="39">
        <f>D8/D11</f>
        <v>0.35044247787610622</v>
      </c>
    </row>
    <row r="9" spans="1:7" s="7" customFormat="1" ht="31.5" customHeight="1" x14ac:dyDescent="0.25">
      <c r="C9" s="19" t="s">
        <v>11</v>
      </c>
      <c r="D9" s="20">
        <v>196</v>
      </c>
      <c r="E9" s="39">
        <f>D9/D11</f>
        <v>0.34690265486725663</v>
      </c>
    </row>
    <row r="10" spans="1:7" s="7" customFormat="1" ht="31.5" customHeight="1" x14ac:dyDescent="0.25">
      <c r="C10" s="19" t="s">
        <v>12</v>
      </c>
      <c r="D10" s="20">
        <v>171</v>
      </c>
      <c r="E10" s="39">
        <f>D10/D11</f>
        <v>0.30265486725663715</v>
      </c>
    </row>
    <row r="11" spans="1:7" s="7" customFormat="1" ht="33" customHeight="1" x14ac:dyDescent="0.25">
      <c r="C11" s="26" t="s">
        <v>1</v>
      </c>
      <c r="D11" s="40">
        <f>SUM(D8:D10)</f>
        <v>565</v>
      </c>
      <c r="E11" s="41">
        <f>SUM(E8:E10)</f>
        <v>1</v>
      </c>
    </row>
    <row r="12" spans="1:7" s="8" customFormat="1" ht="16.5" customHeight="1" x14ac:dyDescent="0.2">
      <c r="B12" s="42"/>
      <c r="C12" s="54"/>
      <c r="D12" s="54"/>
      <c r="E12" s="54"/>
    </row>
    <row r="13" spans="1:7" s="8" customFormat="1" ht="18" customHeight="1" x14ac:dyDescent="0.25">
      <c r="B13" s="42"/>
      <c r="E13" s="43"/>
    </row>
    <row r="14" spans="1:7" ht="10.5" customHeight="1" x14ac:dyDescent="0.25">
      <c r="B14" s="9"/>
      <c r="C14" s="9"/>
      <c r="D14" s="9"/>
      <c r="E14" s="9"/>
      <c r="F14" s="9"/>
    </row>
    <row r="15" spans="1:7" ht="10.5" customHeight="1" x14ac:dyDescent="0.25">
      <c r="B15" s="9"/>
      <c r="C15" s="9"/>
      <c r="D15" s="9"/>
      <c r="E15" s="9"/>
      <c r="F15" s="9"/>
    </row>
    <row r="16" spans="1:7" ht="11.25" customHeight="1" x14ac:dyDescent="0.25">
      <c r="B16" s="9"/>
      <c r="C16" s="9"/>
      <c r="D16" s="9"/>
      <c r="E16" s="9"/>
      <c r="F16" s="9"/>
    </row>
    <row r="17" spans="1:9" ht="15" customHeight="1" x14ac:dyDescent="0.25">
      <c r="B17" s="9"/>
      <c r="C17" s="9"/>
      <c r="D17" s="9"/>
      <c r="E17" s="9"/>
      <c r="F17" s="9"/>
    </row>
    <row r="18" spans="1:9" ht="15" customHeight="1" x14ac:dyDescent="0.25">
      <c r="B18" s="9"/>
      <c r="C18" s="9"/>
      <c r="D18" s="9"/>
      <c r="E18" s="9"/>
      <c r="F18" s="9"/>
    </row>
    <row r="19" spans="1:9" ht="15" customHeight="1" x14ac:dyDescent="0.25">
      <c r="B19" s="9"/>
      <c r="C19" s="9"/>
      <c r="D19" s="9"/>
      <c r="E19" s="9"/>
      <c r="F19" s="9"/>
    </row>
    <row r="20" spans="1:9" ht="15" customHeight="1" x14ac:dyDescent="0.25">
      <c r="B20" s="9"/>
      <c r="C20" s="9"/>
      <c r="D20" s="9"/>
      <c r="E20" s="9"/>
      <c r="F20" s="9"/>
    </row>
    <row r="21" spans="1:9" ht="15" customHeight="1" x14ac:dyDescent="0.25">
      <c r="B21" s="9"/>
      <c r="C21" s="9"/>
      <c r="D21" s="9"/>
      <c r="E21" s="9"/>
      <c r="F21" s="9"/>
    </row>
    <row r="30" spans="1:9" ht="13.5" customHeight="1" x14ac:dyDescent="0.3">
      <c r="A30" s="18"/>
      <c r="B30" s="17"/>
      <c r="C30" s="17"/>
      <c r="D30" s="17"/>
      <c r="E30" s="17"/>
      <c r="F30" s="17"/>
      <c r="G30" s="18"/>
      <c r="H30" s="18"/>
      <c r="I30" s="18"/>
    </row>
    <row r="31" spans="1:9" ht="13.5" customHeight="1" x14ac:dyDescent="0.3">
      <c r="A31" s="18"/>
      <c r="B31" s="17"/>
      <c r="C31" s="17"/>
      <c r="D31" s="17"/>
      <c r="E31" s="17"/>
      <c r="F31" s="17"/>
      <c r="G31" s="18"/>
      <c r="H31" s="18"/>
      <c r="I31" s="18"/>
    </row>
    <row r="32" spans="1:9" ht="15" customHeight="1" x14ac:dyDescent="0.3">
      <c r="B32" s="17"/>
      <c r="C32" s="17"/>
      <c r="D32" s="17"/>
      <c r="E32" s="17"/>
      <c r="F32" s="17"/>
    </row>
    <row r="33" spans="1:7" ht="15" customHeight="1" x14ac:dyDescent="0.3">
      <c r="B33" s="17"/>
      <c r="C33" s="17"/>
      <c r="D33" s="17"/>
      <c r="E33" s="17"/>
      <c r="F33" s="17"/>
    </row>
    <row r="37" spans="1:7" x14ac:dyDescent="0.25">
      <c r="C37" s="55"/>
      <c r="D37" s="55"/>
      <c r="E37" s="55"/>
    </row>
    <row r="39" spans="1:7" x14ac:dyDescent="0.25">
      <c r="C39" s="55"/>
      <c r="D39" s="55"/>
      <c r="E39" s="55"/>
    </row>
    <row r="40" spans="1:7" ht="12.75" customHeight="1" x14ac:dyDescent="0.25"/>
    <row r="41" spans="1:7" ht="73.5" customHeight="1" x14ac:dyDescent="0.25">
      <c r="A41" s="30"/>
      <c r="B41" s="45" t="s">
        <v>24</v>
      </c>
      <c r="C41" s="45"/>
      <c r="D41" s="45"/>
      <c r="E41" s="45"/>
      <c r="F41" s="45"/>
      <c r="G41" s="44"/>
    </row>
    <row r="42" spans="1:7" ht="11.25" customHeight="1" x14ac:dyDescent="0.25"/>
    <row r="43" spans="1:7" ht="11.25" customHeight="1" x14ac:dyDescent="0.25"/>
    <row r="44" spans="1:7" ht="11.25" customHeight="1" x14ac:dyDescent="0.25"/>
  </sheetData>
  <mergeCells count="7">
    <mergeCell ref="B41:F41"/>
    <mergeCell ref="A1:G1"/>
    <mergeCell ref="A3:G3"/>
    <mergeCell ref="A4:G4"/>
    <mergeCell ref="C12:E12"/>
    <mergeCell ref="C37:E37"/>
    <mergeCell ref="C39:E39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&amp;L&amp;"Verdana,Negrita"&amp;12&amp;K000000MINISTERIO DE INTERIOR Y POLICIA&amp;R&amp;"Verdana,Negrita"&amp;10&amp;K000000BO-EST-01
Versión: 01</oddHeader>
    <oddFooter>&amp;C&amp;"Verdana,Negrita"&amp;10&amp;K03+000Dirección de Planificación y Desarrollo / Departamento de Estadísticas&amp;R&amp;"Verdana,Normal"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COBA-Infracciones</vt:lpstr>
      <vt:lpstr>Cierres </vt:lpstr>
      <vt:lpstr>COBA-Inspecciones</vt:lpstr>
      <vt:lpstr>COBA-Supervisiones</vt:lpstr>
      <vt:lpstr>COBA-Charlas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2022-09-23T15:35:11Z</cp:lastPrinted>
  <dcterms:created xsi:type="dcterms:W3CDTF">2018-04-09T14:11:31Z</dcterms:created>
  <dcterms:modified xsi:type="dcterms:W3CDTF">2023-10-09T15:19:16Z</dcterms:modified>
</cp:coreProperties>
</file>